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rsanyal.ext\Desktop\Deloitte- Restructuring Services\2. Lotus Arena\2. Piyush IT Solutions\2. CoC Meetings\13th CoC Meeting\Voting\"/>
    </mc:Choice>
  </mc:AlternateContent>
  <xr:revisionPtr revIDLastSave="0" documentId="13_ncr:1_{117CAEC8-3B08-4035-AF97-CEDEA3A1D2DC}" xr6:coauthVersionLast="46" xr6:coauthVersionMax="46" xr10:uidLastSave="{00000000-0000-0000-0000-000000000000}"/>
  <bookViews>
    <workbookView xWindow="-110" yWindow="-110" windowWidth="19420" windowHeight="10420" xr2:uid="{00000000-000D-0000-FFFF-FFFF00000000}"/>
  </bookViews>
  <sheets>
    <sheet name="Voting Results - Summary" sheetId="3" r:id="rId1"/>
    <sheet name="Voting Results - Detailed" sheetId="2" r:id="rId2"/>
    <sheet name="Vote" sheetId="8" r:id="rId3"/>
  </sheets>
  <definedNames>
    <definedName name="_xlnm._FilterDatabase" localSheetId="0" hidden="1">'Voting Results - Summary'!$C$5:$F$6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8" l="1"/>
  <c r="D7" i="3" s="1"/>
  <c r="D11" i="8"/>
  <c r="B9" i="8"/>
  <c r="B10" i="8" s="1"/>
  <c r="D9" i="3" l="1"/>
  <c r="D8" i="3"/>
  <c r="D6" i="3"/>
  <c r="B2" i="2"/>
  <c r="B3" i="2"/>
</calcChain>
</file>

<file path=xl/sharedStrings.xml><?xml version="1.0" encoding="utf-8"?>
<sst xmlns="http://schemas.openxmlformats.org/spreadsheetml/2006/main" count="50" uniqueCount="25">
  <si>
    <t>Accept</t>
  </si>
  <si>
    <t>Voting Agenda</t>
  </si>
  <si>
    <t>Voting Share (%)</t>
  </si>
  <si>
    <t>Vote Result</t>
  </si>
  <si>
    <t>Vote in favour
(%)</t>
  </si>
  <si>
    <t>Total Voting
(%)</t>
  </si>
  <si>
    <t>S. No.</t>
  </si>
  <si>
    <t>Dhankalash Distributors Private Limited</t>
  </si>
  <si>
    <t>Creditors in Class i.e. Homebuyers</t>
  </si>
  <si>
    <t>Sr. No.</t>
  </si>
  <si>
    <t>Financial Creditors</t>
  </si>
  <si>
    <t xml:space="preserve">Voting Share (%) </t>
  </si>
  <si>
    <t>Voted</t>
  </si>
  <si>
    <t>Yes</t>
  </si>
  <si>
    <t>Total</t>
  </si>
  <si>
    <t>Piyush IT Solutions Private Limited</t>
  </si>
  <si>
    <t>India real estate 2021 trust</t>
  </si>
  <si>
    <t>Meeting of the Committee of Creditors of Piyush IT Solutions Private Limited</t>
  </si>
  <si>
    <t>Reject</t>
  </si>
  <si>
    <t>Voting for the Thirteenth Committee of Creditors meeting held on January 11, 2022</t>
  </si>
  <si>
    <r>
      <t>To consider, discuss and approve the resolution plan dated 29 December 2021 submitted by Purvanchal Projects Private Limited (“</t>
    </r>
    <r>
      <rPr>
        <b/>
        <sz val="9"/>
        <color rgb="FF333333"/>
        <rFont val="Verdana"/>
        <family val="2"/>
      </rPr>
      <t>Purvanchal</t>
    </r>
    <r>
      <rPr>
        <sz val="9"/>
        <color rgb="FF333333"/>
        <rFont val="Verdana"/>
        <family val="2"/>
      </rPr>
      <t>”), being the preferred resolution plan as evaluated by CoC under Section 30(4) of the Insolvency and Bankruptcy Code, 2016 and Regulation 39(3) of CIRP Regulations, and to authorise the resolution professional to issue a letter of intent to Purvanchal and to file an application with the Adjudicating Authority for approval of the resolution plan submitted by Purvanchal</t>
    </r>
  </si>
  <si>
    <r>
      <t>To consider, discuss and approve the resolution plan dated 29 December 2021 (to be considered along with the clarification received on 11 January 2022) submitted by Hawelia Builders Private Limited (“</t>
    </r>
    <r>
      <rPr>
        <b/>
        <sz val="9"/>
        <color rgb="FF333333"/>
        <rFont val="Verdana"/>
        <family val="2"/>
      </rPr>
      <t>Hawelia</t>
    </r>
    <r>
      <rPr>
        <sz val="9"/>
        <color rgb="FF333333"/>
        <rFont val="Verdana"/>
        <family val="2"/>
      </rPr>
      <t>”), being the preferred resolution plan as evaluated by CoC, under Section 30(4) of the Insolvency and Bankruptcy Code, 2016 and Regulation 39(3) of CIRP Regulations, and to authorise the resolution professional to issue a letter of intent to Hawelia and to file an application with the Adjudicating Authority for approval of the resolution plan submitted by Hawelia</t>
    </r>
  </si>
  <si>
    <r>
      <t>To consider, discuss and approve the resolution plan dated 29 December 2021 (to be considered along with the clarification received on 12 January 2022)  along with addendums received on January 7, 2022 and January 8, 2022, submitted by Eldeco Infrastructure and Properties Limited (“</t>
    </r>
    <r>
      <rPr>
        <b/>
        <sz val="9"/>
        <color rgb="FF333333"/>
        <rFont val="Verdana"/>
        <family val="2"/>
      </rPr>
      <t>Eldeco</t>
    </r>
    <r>
      <rPr>
        <sz val="9"/>
        <color rgb="FF333333"/>
        <rFont val="Verdana"/>
        <family val="2"/>
      </rPr>
      <t>”), being the preferred resolution plan as evaluated by CoC, under Section 30(4) of the Insolvency and Bankruptcy Code, 2016 and Regulation 39(3) of CIRP Regulations, and to authorise the resolution professional to issue a letter of intent to Eldeco and to file an application with the Adjudicating Authority for approval of the resolution plan submitted by Eldeco</t>
    </r>
  </si>
  <si>
    <r>
      <t>To consider, discuss and approve the resolution plan dated 29 December 2021 along with addendum received on January 8, 2022, submitted by Mahaluxmi Buildtech Limited (“</t>
    </r>
    <r>
      <rPr>
        <b/>
        <sz val="9"/>
        <rFont val="Verdana"/>
        <family val="2"/>
      </rPr>
      <t>Mahaluxmi</t>
    </r>
    <r>
      <rPr>
        <sz val="9"/>
        <rFont val="Verdana"/>
        <family val="2"/>
      </rPr>
      <t>”), being the preferred resolution plan as evaluated by CoC, under Section 30(4) of the Insolvency and Bankruptcy Code, 2016 and Regulation 39(3) of CIRP Regulations, and to authorise the resolution professional to issue a letter of intent to Mahaluxmi and to file an application with the Adjudicating Authority for approval of the resolution plan submitted by Mahaluxmi</t>
    </r>
  </si>
  <si>
    <r>
      <t>To consider, discuss and approve the resolution plan dated 29 December 2021 along with addendum received on January 8, 2022, submitted by Mahaluxmi Buildtech Limited (“</t>
    </r>
    <r>
      <rPr>
        <b/>
        <sz val="9"/>
        <color rgb="FF333333"/>
        <rFont val="Verdana"/>
        <family val="2"/>
      </rPr>
      <t>Mahaluxmi</t>
    </r>
    <r>
      <rPr>
        <sz val="9"/>
        <color rgb="FF333333"/>
        <rFont val="Verdana"/>
        <family val="2"/>
      </rPr>
      <t>”), being the preferred resolution plan as evaluated by CoC, under Section 30(4) of the Insolvency and Bankruptcy Code, 2016 and Regulation 39(3) of CIRP Regulations, and to authorise the resolution professional to issue a letter of intent to Mahaluxmi and to file an application with the Adjudicating Authority for approval of the resolution plan submitted by Mahaluxmi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</si>
</sst>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amily val="2"/>
      <scheme val="minor"/>
    </font>
    <font>
      <sz val="11"/>
      <color theme="1"/>
      <name val="Calibri"/>
      <family val="2"/>
      <scheme val="minor"/>
    </font>
    <font>
      <b/>
      <u/>
      <sz val="9"/>
      <color theme="1"/>
      <name val="Verdana"/>
      <family val="2"/>
    </font>
    <font>
      <b/>
      <sz val="9"/>
      <color theme="0"/>
      <name val="Verdana"/>
      <family val="2"/>
    </font>
    <font>
      <sz val="9"/>
      <name val="Verdana"/>
      <family val="2"/>
    </font>
    <font>
      <sz val="9"/>
      <color rgb="FF333333"/>
      <name val="Verdana"/>
      <family val="2"/>
    </font>
    <font>
      <sz val="9"/>
      <color rgb="FF4D4D4D"/>
      <name val="Verdana"/>
      <family val="2"/>
    </font>
    <font>
      <b/>
      <sz val="9"/>
      <color rgb="FF333333"/>
      <name val="Verdana"/>
      <family val="2"/>
    </font>
    <font>
      <b/>
      <sz val="9"/>
      <name val="Verdana"/>
      <family val="2"/>
    </font>
    <font>
      <sz val="9"/>
      <color rgb="FF000000"/>
      <name val="Verdana"/>
      <family val="2"/>
    </font>
    <font>
      <b/>
      <sz val="9"/>
      <color rgb="FFFFFFFF"/>
      <name val="Verdana"/>
      <family val="2"/>
    </font>
    <font>
      <b/>
      <sz val="9"/>
      <color rgb="FF000000"/>
      <name val="Verdana"/>
      <family val="2"/>
    </font>
  </fonts>
  <fills count="4">
    <fill>
      <patternFill patternType="none"/>
    </fill>
    <fill>
      <patternFill patternType="gray125"/>
    </fill>
    <fill>
      <patternFill patternType="solid">
        <fgColor theme="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7">
    <xf numFmtId="0" fontId="0" fillId="0" borderId="0" xfId="0"/>
    <xf numFmtId="0" fontId="2" fillId="0" borderId="0" xfId="0" applyFont="1"/>
    <xf numFmtId="0" fontId="3" fillId="2" borderId="3" xfId="0" applyNumberFormat="1" applyFont="1" applyFill="1" applyBorder="1" applyAlignment="1">
      <alignment horizontal="center" vertical="center" wrapText="1" readingOrder="1"/>
    </xf>
    <xf numFmtId="0" fontId="3" fillId="2" borderId="2" xfId="0" applyNumberFormat="1" applyFont="1" applyFill="1" applyBorder="1" applyAlignment="1">
      <alignment horizontal="center" vertical="center" wrapText="1" readingOrder="1"/>
    </xf>
    <xf numFmtId="10" fontId="3" fillId="2" borderId="3" xfId="0" applyNumberFormat="1" applyFont="1" applyFill="1" applyBorder="1" applyAlignment="1">
      <alignment horizontal="center" vertical="center" wrapText="1" readingOrder="1"/>
    </xf>
    <xf numFmtId="0" fontId="4" fillId="0" borderId="0" xfId="0" applyFont="1" applyFill="1" applyBorder="1"/>
    <xf numFmtId="0" fontId="6" fillId="0" borderId="1" xfId="0" applyNumberFormat="1" applyFont="1" applyFill="1" applyBorder="1" applyAlignment="1">
      <alignment horizontal="center" vertical="center" wrapText="1" readingOrder="1"/>
    </xf>
    <xf numFmtId="0" fontId="7" fillId="0" borderId="1" xfId="0" applyNumberFormat="1" applyFont="1" applyFill="1" applyBorder="1" applyAlignment="1">
      <alignment horizontal="center" vertical="center" wrapText="1" readingOrder="1"/>
    </xf>
    <xf numFmtId="0" fontId="4" fillId="0" borderId="0" xfId="0" applyFont="1" applyFill="1" applyBorder="1" applyAlignment="1">
      <alignment vertical="center"/>
    </xf>
    <xf numFmtId="0" fontId="4" fillId="0" borderId="0" xfId="0" applyFont="1" applyFill="1" applyBorder="1" applyAlignment="1">
      <alignment horizontal="center"/>
    </xf>
    <xf numFmtId="10" fontId="6" fillId="0" borderId="1" xfId="1" applyNumberFormat="1" applyFont="1" applyFill="1" applyBorder="1" applyAlignment="1">
      <alignment horizontal="center" vertical="center" wrapText="1" readingOrder="1"/>
    </xf>
    <xf numFmtId="0" fontId="5" fillId="0" borderId="1" xfId="0" applyNumberFormat="1" applyFont="1" applyFill="1" applyBorder="1" applyAlignment="1">
      <alignment vertical="top" wrapText="1" readingOrder="1"/>
    </xf>
    <xf numFmtId="0" fontId="9" fillId="0" borderId="0" xfId="0" applyFont="1"/>
    <xf numFmtId="0" fontId="10" fillId="2" borderId="4" xfId="0" applyFont="1" applyFill="1" applyBorder="1" applyAlignment="1">
      <alignment horizontal="left" vertical="top" wrapText="1" readingOrder="1"/>
    </xf>
    <xf numFmtId="0" fontId="10" fillId="2" borderId="5" xfId="0" applyFont="1" applyFill="1" applyBorder="1" applyAlignment="1">
      <alignment horizontal="left" vertical="top" wrapText="1" readingOrder="1"/>
    </xf>
    <xf numFmtId="0" fontId="10" fillId="2" borderId="6" xfId="0" applyFont="1" applyFill="1" applyBorder="1" applyAlignment="1">
      <alignment horizontal="left" vertical="top" wrapText="1" readingOrder="1"/>
    </xf>
    <xf numFmtId="0" fontId="9" fillId="0" borderId="7" xfId="0" applyFont="1" applyBorder="1" applyAlignment="1">
      <alignment horizontal="center" vertical="top" wrapText="1" readingOrder="1"/>
    </xf>
    <xf numFmtId="0" fontId="9" fillId="0" borderId="1" xfId="0" applyFont="1" applyBorder="1" applyAlignment="1">
      <alignment horizontal="left" vertical="top" wrapText="1" readingOrder="1"/>
    </xf>
    <xf numFmtId="10" fontId="9" fillId="0" borderId="1" xfId="0" applyNumberFormat="1" applyFont="1" applyBorder="1" applyAlignment="1">
      <alignment horizontal="center" vertical="center" wrapText="1" readingOrder="1"/>
    </xf>
    <xf numFmtId="0" fontId="9" fillId="0" borderId="8" xfId="0" applyFont="1" applyBorder="1" applyAlignment="1">
      <alignment horizontal="center" vertical="center" readingOrder="1"/>
    </xf>
    <xf numFmtId="0" fontId="9" fillId="3" borderId="9" xfId="0" applyFont="1" applyFill="1" applyBorder="1" applyAlignment="1">
      <alignment horizontal="left" vertical="top" wrapText="1" readingOrder="1"/>
    </xf>
    <xf numFmtId="0" fontId="11" fillId="3" borderId="10" xfId="0" applyFont="1" applyFill="1" applyBorder="1" applyAlignment="1">
      <alignment horizontal="left" vertical="top" wrapText="1" readingOrder="1"/>
    </xf>
    <xf numFmtId="10" fontId="11" fillId="3" borderId="10" xfId="0" applyNumberFormat="1" applyFont="1" applyFill="1" applyBorder="1" applyAlignment="1">
      <alignment horizontal="center" vertical="center" wrapText="1" readingOrder="1"/>
    </xf>
    <xf numFmtId="10" fontId="8" fillId="0" borderId="11" xfId="0" applyNumberFormat="1" applyFont="1" applyBorder="1" applyAlignment="1">
      <alignment horizontal="center" wrapText="1" readingOrder="1"/>
    </xf>
    <xf numFmtId="0" fontId="2" fillId="0" borderId="0" xfId="0" applyFont="1" applyAlignment="1">
      <alignment horizontal="center" vertical="center" wrapText="1"/>
    </xf>
    <xf numFmtId="0" fontId="3" fillId="2" borderId="1" xfId="0" applyNumberFormat="1" applyFont="1" applyFill="1" applyBorder="1" applyAlignment="1">
      <alignment horizontal="center" vertical="center" wrapText="1" readingOrder="1"/>
    </xf>
    <xf numFmtId="0" fontId="4" fillId="0" borderId="1" xfId="0" applyFont="1" applyFill="1" applyBorder="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9"/>
  <sheetViews>
    <sheetView showGridLines="0" tabSelected="1" zoomScale="90" zoomScaleNormal="90" workbookViewId="0">
      <selection activeCell="C8" sqref="C8"/>
    </sheetView>
  </sheetViews>
  <sheetFormatPr defaultColWidth="8.81640625" defaultRowHeight="11.5" x14ac:dyDescent="0.25"/>
  <cols>
    <col min="1" max="1" width="2.7265625" style="5" customWidth="1"/>
    <col min="2" max="2" width="11" style="9" customWidth="1"/>
    <col min="3" max="3" width="75.7265625" style="5" customWidth="1"/>
    <col min="4" max="4" width="19" style="5" bestFit="1" customWidth="1"/>
    <col min="5" max="5" width="21.1796875" style="5" bestFit="1" customWidth="1"/>
    <col min="6" max="6" width="18.26953125" style="5" bestFit="1" customWidth="1"/>
    <col min="7" max="16384" width="8.81640625" style="5"/>
  </cols>
  <sheetData>
    <row r="2" spans="2:6" x14ac:dyDescent="0.25">
      <c r="B2" s="1" t="s">
        <v>15</v>
      </c>
    </row>
    <row r="3" spans="2:6" x14ac:dyDescent="0.25">
      <c r="B3" s="1" t="s">
        <v>19</v>
      </c>
    </row>
    <row r="5" spans="2:6" ht="23" x14ac:dyDescent="0.25">
      <c r="B5" s="25" t="s">
        <v>6</v>
      </c>
      <c r="C5" s="25" t="s">
        <v>1</v>
      </c>
      <c r="D5" s="25" t="s">
        <v>5</v>
      </c>
      <c r="E5" s="25" t="s">
        <v>4</v>
      </c>
      <c r="F5" s="25" t="s">
        <v>3</v>
      </c>
    </row>
    <row r="6" spans="2:6" s="8" customFormat="1" ht="74.5" customHeight="1" x14ac:dyDescent="0.35">
      <c r="B6" s="7">
        <v>1</v>
      </c>
      <c r="C6" s="11" t="s">
        <v>20</v>
      </c>
      <c r="D6" s="10">
        <f>Vote!$E$11</f>
        <v>1</v>
      </c>
      <c r="E6" s="10">
        <v>0.74729999999999996</v>
      </c>
      <c r="F6" s="6" t="s">
        <v>0</v>
      </c>
    </row>
    <row r="7" spans="2:6" ht="87.5" customHeight="1" x14ac:dyDescent="0.25">
      <c r="B7" s="7">
        <v>2</v>
      </c>
      <c r="C7" s="11" t="s">
        <v>21</v>
      </c>
      <c r="D7" s="10">
        <f>Vote!$E$11</f>
        <v>1</v>
      </c>
      <c r="E7" s="10">
        <v>0</v>
      </c>
      <c r="F7" s="6" t="s">
        <v>18</v>
      </c>
    </row>
    <row r="8" spans="2:6" ht="98.5" customHeight="1" x14ac:dyDescent="0.25">
      <c r="B8" s="7">
        <v>3</v>
      </c>
      <c r="C8" s="11" t="s">
        <v>22</v>
      </c>
      <c r="D8" s="10">
        <f>Vote!$E$11</f>
        <v>1</v>
      </c>
      <c r="E8" s="10">
        <v>0.2477</v>
      </c>
      <c r="F8" s="6" t="s">
        <v>18</v>
      </c>
    </row>
    <row r="9" spans="2:6" ht="86" customHeight="1" x14ac:dyDescent="0.25">
      <c r="B9" s="7">
        <v>4</v>
      </c>
      <c r="C9" s="26" t="s">
        <v>23</v>
      </c>
      <c r="D9" s="10">
        <f>Vote!$E$11</f>
        <v>1</v>
      </c>
      <c r="E9" s="10">
        <v>0</v>
      </c>
      <c r="F9" s="6" t="s">
        <v>18</v>
      </c>
    </row>
  </sheetData>
  <pageMargins left="1" right="1" top="1" bottom="1" header="1" footer="1"/>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0"/>
  <sheetViews>
    <sheetView showGridLines="0" topLeftCell="A6" zoomScale="80" zoomScaleNormal="100" workbookViewId="0">
      <selection activeCell="A10" sqref="A10"/>
    </sheetView>
  </sheetViews>
  <sheetFormatPr defaultColWidth="8.81640625" defaultRowHeight="11.5" x14ac:dyDescent="0.25"/>
  <cols>
    <col min="1" max="1" width="2.7265625" style="5" customWidth="1"/>
    <col min="2" max="2" width="75.7265625" style="5" customWidth="1"/>
    <col min="3" max="5" width="41.26953125" style="5" customWidth="1"/>
    <col min="6" max="16384" width="8.81640625" style="5"/>
  </cols>
  <sheetData>
    <row r="2" spans="2:5" x14ac:dyDescent="0.25">
      <c r="B2" s="1" t="str">
        <f>'Voting Results - Summary'!B2</f>
        <v>Piyush IT Solutions Private Limited</v>
      </c>
    </row>
    <row r="3" spans="2:5" x14ac:dyDescent="0.25">
      <c r="B3" s="1" t="str">
        <f>'Voting Results - Summary'!B3</f>
        <v>Voting for the Thirteenth Committee of Creditors meeting held on January 11, 2022</v>
      </c>
    </row>
    <row r="4" spans="2:5" x14ac:dyDescent="0.25">
      <c r="B4" s="1"/>
    </row>
    <row r="5" spans="2:5" x14ac:dyDescent="0.25">
      <c r="B5" s="3" t="s">
        <v>1</v>
      </c>
      <c r="C5" s="3" t="s">
        <v>16</v>
      </c>
      <c r="D5" s="3" t="s">
        <v>7</v>
      </c>
      <c r="E5" s="3" t="s">
        <v>8</v>
      </c>
    </row>
    <row r="6" spans="2:5" x14ac:dyDescent="0.25">
      <c r="B6" s="2" t="s">
        <v>2</v>
      </c>
      <c r="C6" s="4">
        <v>0.2477</v>
      </c>
      <c r="D6" s="4">
        <v>5.0000000000000001E-3</v>
      </c>
      <c r="E6" s="4">
        <v>0.74729999999999996</v>
      </c>
    </row>
    <row r="7" spans="2:5" ht="69" x14ac:dyDescent="0.25">
      <c r="B7" s="11" t="s">
        <v>20</v>
      </c>
      <c r="C7" s="6" t="s">
        <v>18</v>
      </c>
      <c r="D7" s="6" t="s">
        <v>18</v>
      </c>
      <c r="E7" s="6" t="s">
        <v>0</v>
      </c>
    </row>
    <row r="8" spans="2:5" ht="80.5" x14ac:dyDescent="0.25">
      <c r="B8" s="11" t="s">
        <v>21</v>
      </c>
      <c r="C8" s="6" t="s">
        <v>18</v>
      </c>
      <c r="D8" s="6" t="s">
        <v>18</v>
      </c>
      <c r="E8" s="6" t="s">
        <v>18</v>
      </c>
    </row>
    <row r="9" spans="2:5" ht="92" x14ac:dyDescent="0.25">
      <c r="B9" s="11" t="s">
        <v>22</v>
      </c>
      <c r="C9" s="6" t="s">
        <v>0</v>
      </c>
      <c r="D9" s="6" t="s">
        <v>18</v>
      </c>
      <c r="E9" s="6" t="s">
        <v>18</v>
      </c>
    </row>
    <row r="10" spans="2:5" ht="80.5" x14ac:dyDescent="0.25">
      <c r="B10" s="11" t="s">
        <v>24</v>
      </c>
      <c r="C10" s="6" t="s">
        <v>18</v>
      </c>
      <c r="D10" s="6" t="s">
        <v>18</v>
      </c>
      <c r="E10" s="6" t="s">
        <v>18</v>
      </c>
    </row>
  </sheetData>
  <pageMargins left="1" right="1" top="1" bottom="1" header="1" footer="1"/>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73EBA-8CC2-4F9F-A0A2-52870FFE3825}">
  <dimension ref="B5:E11"/>
  <sheetViews>
    <sheetView showGridLines="0" workbookViewId="0">
      <selection activeCell="E9" sqref="E9"/>
    </sheetView>
  </sheetViews>
  <sheetFormatPr defaultColWidth="9.1796875" defaultRowHeight="11.5" x14ac:dyDescent="0.25"/>
  <cols>
    <col min="1" max="1" width="9.1796875" style="12"/>
    <col min="2" max="2" width="6.453125" style="12" bestFit="1" customWidth="1"/>
    <col min="3" max="3" width="29.7265625" style="12" bestFit="1" customWidth="1"/>
    <col min="4" max="4" width="15.453125" style="12" bestFit="1" customWidth="1"/>
    <col min="5" max="5" width="10.453125" style="12" bestFit="1" customWidth="1"/>
    <col min="6" max="16384" width="9.1796875" style="12"/>
  </cols>
  <sheetData>
    <row r="5" spans="2:5" x14ac:dyDescent="0.25">
      <c r="B5" s="24" t="s">
        <v>17</v>
      </c>
      <c r="C5" s="24"/>
      <c r="D5" s="24"/>
      <c r="E5" s="24"/>
    </row>
    <row r="6" spans="2:5" ht="12" thickBot="1" x14ac:dyDescent="0.3"/>
    <row r="7" spans="2:5" ht="23" x14ac:dyDescent="0.25">
      <c r="B7" s="13" t="s">
        <v>9</v>
      </c>
      <c r="C7" s="14" t="s">
        <v>10</v>
      </c>
      <c r="D7" s="14" t="s">
        <v>11</v>
      </c>
      <c r="E7" s="15" t="s">
        <v>12</v>
      </c>
    </row>
    <row r="8" spans="2:5" x14ac:dyDescent="0.25">
      <c r="B8" s="16">
        <v>1</v>
      </c>
      <c r="C8" s="17" t="s">
        <v>16</v>
      </c>
      <c r="D8" s="18">
        <v>0.2477</v>
      </c>
      <c r="E8" s="19" t="s">
        <v>13</v>
      </c>
    </row>
    <row r="9" spans="2:5" ht="23" x14ac:dyDescent="0.25">
      <c r="B9" s="16">
        <f>B8+1</f>
        <v>2</v>
      </c>
      <c r="C9" s="17" t="s">
        <v>7</v>
      </c>
      <c r="D9" s="18">
        <v>5.0000000000000001E-3</v>
      </c>
      <c r="E9" s="19" t="s">
        <v>13</v>
      </c>
    </row>
    <row r="10" spans="2:5" ht="19" customHeight="1" x14ac:dyDescent="0.25">
      <c r="B10" s="16">
        <f t="shared" ref="B10" si="0">B9+1</f>
        <v>3</v>
      </c>
      <c r="C10" s="17" t="s">
        <v>8</v>
      </c>
      <c r="D10" s="18">
        <v>0.74729999999999996</v>
      </c>
      <c r="E10" s="19" t="s">
        <v>13</v>
      </c>
    </row>
    <row r="11" spans="2:5" ht="12" thickBot="1" x14ac:dyDescent="0.3">
      <c r="B11" s="20"/>
      <c r="C11" s="21" t="s">
        <v>14</v>
      </c>
      <c r="D11" s="22">
        <f>SUM(D8:D10)</f>
        <v>1</v>
      </c>
      <c r="E11" s="23">
        <f>SUMIF(E8:E10,"YES",D8:D10)</f>
        <v>1</v>
      </c>
    </row>
  </sheetData>
  <mergeCells count="1">
    <mergeCell ref="B5:E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Voting Results - Summary</vt:lpstr>
      <vt:lpstr>Voting Results - Detailed</vt:lpstr>
      <vt:lpstr>Vote</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Mittal, Pranjul (IN - Delhi)</dc:creator>
  <cp:lastModifiedBy>Sanyal, Roustam - Ext</cp:lastModifiedBy>
  <dcterms:created xsi:type="dcterms:W3CDTF">2020-08-20T16:28:17Z</dcterms:created>
  <dcterms:modified xsi:type="dcterms:W3CDTF">2022-01-16T15:14:30Z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2021-08-29T10:32:30Z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407d9e7b-90a3-4210-8432-187e74198a30</vt:lpwstr>
  </property>
  <property fmtid="{D5CDD505-2E9C-101B-9397-08002B2CF9AE}" pid="8" name="MSIP_Label_ea60d57e-af5b-4752-ac57-3e4f28ca11dc_ContentBits">
    <vt:lpwstr>0</vt:lpwstr>
  </property>
</Properties>
</file>